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3" activeTab="0"/>
  </bookViews>
  <sheets>
    <sheet name="Pension Maják" sheetId="1" r:id="rId1"/>
  </sheets>
  <definedNames/>
  <calcPr fullCalcOnLoad="1"/>
</workbook>
</file>

<file path=xl/sharedStrings.xml><?xml version="1.0" encoding="utf-8"?>
<sst xmlns="http://schemas.openxmlformats.org/spreadsheetml/2006/main" count="157" uniqueCount="90">
  <si>
    <t>Orientační cenová nabídka pobytu pro školy a jiné akce v Pensionu Maják</t>
  </si>
  <si>
    <r>
      <t xml:space="preserve">email: </t>
    </r>
    <r>
      <rPr>
        <sz val="10"/>
        <color indexed="12"/>
        <rFont val="Arial"/>
        <family val="2"/>
      </rPr>
      <t>papousek@pension-majak.cz</t>
    </r>
  </si>
  <si>
    <r>
      <t xml:space="preserve">web: </t>
    </r>
    <r>
      <rPr>
        <sz val="10"/>
        <color indexed="12"/>
        <rFont val="Arial"/>
        <family val="2"/>
      </rPr>
      <t>www.pension-majak.cz</t>
    </r>
  </si>
  <si>
    <t>Celkový počet platících osob:</t>
  </si>
  <si>
    <t>Počet nocí:</t>
  </si>
  <si>
    <t>Cena</t>
  </si>
  <si>
    <t>Autobus</t>
  </si>
  <si>
    <t>(zajistíme, ale není podmínkou)</t>
  </si>
  <si>
    <t>Kč / 1 km</t>
  </si>
  <si>
    <t>km</t>
  </si>
  <si>
    <t>(zadejte pouze km škola → Nová Ves nad Nisou)</t>
  </si>
  <si>
    <t xml:space="preserve"> x 4</t>
  </si>
  <si>
    <t>Nejsou započítány více náklady (mýtné, parkovné, čekací doba 120 Kč/ 1 hod.)</t>
  </si>
  <si>
    <t>Ubytování +</t>
  </si>
  <si>
    <t>cena za osobu a noc</t>
  </si>
  <si>
    <t>S+O+V+2x svačina+pitný režim</t>
  </si>
  <si>
    <t>doplňte příslušnou částku ze závorky níže →</t>
  </si>
  <si>
    <t xml:space="preserve"> Kč</t>
  </si>
  <si>
    <t>(mateřská školka 320,- | 1. stupeň 335,- | 2. stupeň 350,- | střední škola 390,-)</t>
  </si>
  <si>
    <t>Výlety + autobus tam i zpět</t>
  </si>
  <si>
    <t>1/ Kozí farma (zvířátka zdarma, exkurze za vstupné)</t>
  </si>
  <si>
    <t>vstupné / osoba</t>
  </si>
  <si>
    <t>( X ) - zaškrtněte*</t>
  </si>
  <si>
    <t>www.kozifarmapencin.cz</t>
  </si>
  <si>
    <t>pouze autobus</t>
  </si>
  <si>
    <t>- Prohlídka výroba sýrů s ochutnávkou</t>
  </si>
  <si>
    <t>- Dílna s navlékáním korálů</t>
  </si>
  <si>
    <t>- Výroba skleněných perel</t>
  </si>
  <si>
    <t>- Okružní jízda vláčkem Pěnčín-Černá studnice a zpět</t>
  </si>
  <si>
    <t>2/ Výroba dřevěných hraček Albrechtice</t>
  </si>
  <si>
    <t>www.detoa.cz/muzeum</t>
  </si>
  <si>
    <t>3/ Muzeum hraček Jablonec nad Nisou</t>
  </si>
  <si>
    <t>www.muzeum-hracek-jablonec.cz</t>
  </si>
  <si>
    <t>4/ Muzeum bižuterie Jablonec nad Nisou</t>
  </si>
  <si>
    <t>www.msb-jablonec.cz</t>
  </si>
  <si>
    <t>5/ Bobová dráha Janov</t>
  </si>
  <si>
    <t>1 jízda / osoba</t>
  </si>
  <si>
    <t>www.bobovadrahajanov.cz</t>
  </si>
  <si>
    <t>6/ Babylon AQUA PARK Liberec</t>
  </si>
  <si>
    <t>vstupné / osoba / den</t>
  </si>
  <si>
    <t>www.centrumbabylon.cz</t>
  </si>
  <si>
    <t>7/ Babylon IQ PARK Liberec</t>
  </si>
  <si>
    <t>www.iqpark.cz/cs/iqlandia/.ep/</t>
  </si>
  <si>
    <t>8/ Bazén Jablonec</t>
  </si>
  <si>
    <t>vstupné / osoba / 1,5h</t>
  </si>
  <si>
    <t>www.bazenjbc.cz</t>
  </si>
  <si>
    <t>9/ Bazén Liberec</t>
  </si>
  <si>
    <t>vstupné / osoba / 2h</t>
  </si>
  <si>
    <t>www.bazen-info.cz</t>
  </si>
  <si>
    <t>10/ Ještěd Liberec</t>
  </si>
  <si>
    <t>lanovka (zpáteční) / osoba</t>
  </si>
  <si>
    <t>www.jested.cz</t>
  </si>
  <si>
    <t>11/ ZOO Liberec</t>
  </si>
  <si>
    <t>www.zooliberec.cz/cz</t>
  </si>
  <si>
    <t>12/ Botanická zahrada Liberec</t>
  </si>
  <si>
    <t>www.botaniliberec.cz</t>
  </si>
  <si>
    <t>13/ Bozkovské jeskyně</t>
  </si>
  <si>
    <t>www.bozkovske-jeskyne.cz</t>
  </si>
  <si>
    <t>14/ Šťastná země Semily</t>
  </si>
  <si>
    <t>www.stastnazeme.cz</t>
  </si>
  <si>
    <t>Hlídací dozor</t>
  </si>
  <si>
    <t>cena za 1 hod</t>
  </si>
  <si>
    <t>počet osob</t>
  </si>
  <si>
    <t>hodin za pobyt</t>
  </si>
  <si>
    <t>min. 4 hodiny za den</t>
  </si>
  <si>
    <t>Zdravotnice</t>
  </si>
  <si>
    <t>na zavolání, 50m v dosahu</t>
  </si>
  <si>
    <t>* políčka označená ( X ) vyplňte zaškrtnutím písmenkem X, pokud chcete volbu smazat, písmenko smažte</t>
  </si>
  <si>
    <t xml:space="preserve">  Do ostatních políček se vyplňují číslice.</t>
  </si>
  <si>
    <t>CENA CELKEM ZA TŘÍDU</t>
  </si>
  <si>
    <t>CENA NA OSOBU</t>
  </si>
  <si>
    <t>VÝPOČET CEN JE ORIENTAČNÍ. NENÍ ZAPOČTENO ČEKÁNÍ AUTOBUSU.</t>
  </si>
  <si>
    <t xml:space="preserve">KE KAŽDÉMU VÝLETU JE PŘIPOČTENA CENA ZA PŘISTAVENÍ AUTOBUSU </t>
  </si>
  <si>
    <t>městský autobus</t>
  </si>
  <si>
    <t>Nová Ves – Jablonec n. N.</t>
  </si>
  <si>
    <t>vlak</t>
  </si>
  <si>
    <t>Nová Ves – Liberec</t>
  </si>
  <si>
    <t>tramvaj</t>
  </si>
  <si>
    <t>Jablonec n. N. – Liberec</t>
  </si>
  <si>
    <t>Nová Ves – Harrachov</t>
  </si>
  <si>
    <r>
      <t>Skladba snídaní formou švédského stolu:</t>
    </r>
    <r>
      <rPr>
        <sz val="10"/>
        <rFont val="Arial"/>
        <family val="2"/>
      </rPr>
      <t xml:space="preserve"> 3 druhy sýra, vejce , máslo, rama, 3 –5 druhů uzenin, párky, zelenina, ovoce,</t>
    </r>
  </si>
  <si>
    <t>jogurty, musli, med, nutela, krupicová kaše, světlé+tmavé+sladké pečivo a jiné obměny, čaj, mléko, granko, pomazánky</t>
  </si>
  <si>
    <t xml:space="preserve">PO KONZULTACI MOŽNOST ZAJISTIT ZA URČENÝ PŘÍPLATEK RŮZNÉ DRUHY DIET </t>
  </si>
  <si>
    <t>Uvedené ceny jsou včetně DPH.</t>
  </si>
  <si>
    <t>Kontakt:</t>
  </si>
  <si>
    <t xml:space="preserve">Papoušková Alena </t>
  </si>
  <si>
    <t>Papoušek Jiří</t>
  </si>
  <si>
    <t>mobil: +420 607 605 637</t>
  </si>
  <si>
    <t>mobil: +420 602 49 49 29</t>
  </si>
  <si>
    <t>pevná linka: +420 483 721 126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</si>
</sst>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9">
    <font>
      <sz val="10"/>
      <name val="Arial"/>
      <family val="2"/>
    </font>
    <font>
      <b/>
      <sz val="13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2" borderId="0" xfId="0" applyFill="1" applyAlignment="1" applyProtection="1">
      <alignment/>
      <protection hidden="1"/>
    </xf>
    <xf numFmtId="164" fontId="0" fillId="3" borderId="0" xfId="0" applyFill="1" applyAlignment="1" applyProtection="1">
      <alignment/>
      <protection hidden="1"/>
    </xf>
    <xf numFmtId="164" fontId="1" fillId="3" borderId="0" xfId="0" applyFont="1" applyFill="1" applyAlignment="1" applyProtection="1">
      <alignment horizontal="center"/>
      <protection hidden="1"/>
    </xf>
    <xf numFmtId="164" fontId="0" fillId="3" borderId="0" xfId="0" applyFont="1" applyFill="1" applyAlignment="1" applyProtection="1">
      <alignment horizontal="right"/>
      <protection hidden="1"/>
    </xf>
    <xf numFmtId="164" fontId="1" fillId="3" borderId="0" xfId="0" applyFont="1" applyFill="1" applyAlignment="1" applyProtection="1">
      <alignment/>
      <protection hidden="1"/>
    </xf>
    <xf numFmtId="164" fontId="3" fillId="4" borderId="0" xfId="0" applyFont="1" applyFill="1" applyAlignment="1" applyProtection="1">
      <alignment/>
      <protection hidden="1"/>
    </xf>
    <xf numFmtId="164" fontId="0" fillId="4" borderId="0" xfId="0" applyFont="1" applyFill="1" applyAlignment="1" applyProtection="1">
      <alignment/>
      <protection hidden="1"/>
    </xf>
    <xf numFmtId="164" fontId="4" fillId="3" borderId="1" xfId="0" applyFont="1" applyFill="1" applyBorder="1" applyAlignment="1" applyProtection="1">
      <alignment/>
      <protection locked="0"/>
    </xf>
    <xf numFmtId="164" fontId="0" fillId="4" borderId="0" xfId="0" applyFont="1" applyFill="1" applyBorder="1" applyAlignment="1" applyProtection="1">
      <alignment/>
      <protection hidden="1"/>
    </xf>
    <xf numFmtId="164" fontId="3" fillId="3" borderId="0" xfId="0" applyFont="1" applyFill="1" applyAlignment="1" applyProtection="1">
      <alignment horizontal="right"/>
      <protection hidden="1"/>
    </xf>
    <xf numFmtId="164" fontId="5" fillId="4" borderId="0" xfId="0" applyFont="1" applyFill="1" applyAlignment="1" applyProtection="1">
      <alignment horizontal="right"/>
      <protection hidden="1"/>
    </xf>
    <xf numFmtId="164" fontId="6" fillId="4" borderId="0" xfId="0" applyFont="1" applyFill="1" applyAlignment="1" applyProtection="1">
      <alignment/>
      <protection hidden="1"/>
    </xf>
    <xf numFmtId="164" fontId="0" fillId="4" borderId="0" xfId="0" applyFill="1" applyAlignment="1" applyProtection="1">
      <alignment horizontal="center"/>
      <protection hidden="1"/>
    </xf>
    <xf numFmtId="164" fontId="0" fillId="4" borderId="0" xfId="0" applyFill="1" applyBorder="1" applyAlignment="1" applyProtection="1">
      <alignment/>
      <protection hidden="1"/>
    </xf>
    <xf numFmtId="165" fontId="0" fillId="4" borderId="0" xfId="0" applyNumberFormat="1" applyFont="1" applyFill="1" applyAlignment="1" applyProtection="1">
      <alignment/>
      <protection hidden="1"/>
    </xf>
    <xf numFmtId="164" fontId="6" fillId="3" borderId="0" xfId="0" applyFont="1" applyFill="1" applyAlignment="1" applyProtection="1">
      <alignment/>
      <protection hidden="1"/>
    </xf>
    <xf numFmtId="164" fontId="5" fillId="4" borderId="0" xfId="0" applyFont="1" applyFill="1" applyAlignment="1" applyProtection="1">
      <alignment/>
      <protection hidden="1"/>
    </xf>
    <xf numFmtId="164" fontId="0" fillId="4" borderId="0" xfId="0" applyFill="1" applyAlignment="1" applyProtection="1">
      <alignment horizontal="right"/>
      <protection hidden="1"/>
    </xf>
    <xf numFmtId="164" fontId="3" fillId="3" borderId="0" xfId="0" applyFont="1" applyFill="1" applyAlignment="1" applyProtection="1">
      <alignment/>
      <protection hidden="1"/>
    </xf>
    <xf numFmtId="164" fontId="7" fillId="4" borderId="0" xfId="0" applyFont="1" applyFill="1" applyAlignment="1" applyProtection="1">
      <alignment/>
      <protection hidden="1"/>
    </xf>
    <xf numFmtId="164" fontId="5" fillId="4" borderId="0" xfId="0" applyFont="1" applyFill="1" applyAlignment="1" applyProtection="1">
      <alignment horizontal="left"/>
      <protection hidden="1"/>
    </xf>
    <xf numFmtId="164" fontId="2" fillId="4" borderId="0" xfId="0" applyFont="1" applyFill="1" applyAlignment="1" applyProtection="1">
      <alignment/>
      <protection hidden="1"/>
    </xf>
    <xf numFmtId="164" fontId="0" fillId="4" borderId="0" xfId="0" applyFill="1" applyAlignment="1">
      <alignment/>
    </xf>
    <xf numFmtId="164" fontId="0" fillId="4" borderId="0" xfId="0" applyFont="1" applyFill="1" applyBorder="1" applyAlignment="1" applyProtection="1">
      <alignment horizontal="right"/>
      <protection hidden="1"/>
    </xf>
    <xf numFmtId="164" fontId="4" fillId="3" borderId="1" xfId="0" applyFont="1" applyFill="1" applyBorder="1" applyAlignment="1" applyProtection="1">
      <alignment horizontal="center"/>
      <protection locked="0"/>
    </xf>
    <xf numFmtId="164" fontId="0" fillId="4" borderId="0" xfId="0" applyFill="1" applyBorder="1" applyAlignment="1" applyProtection="1">
      <alignment horizontal="center"/>
      <protection hidden="1"/>
    </xf>
    <xf numFmtId="164" fontId="8" fillId="4" borderId="0" xfId="0" applyFont="1" applyFill="1" applyAlignment="1" applyProtection="1">
      <alignment/>
      <protection hidden="1"/>
    </xf>
    <xf numFmtId="164" fontId="8" fillId="3" borderId="0" xfId="0" applyFont="1" applyFill="1" applyAlignment="1" applyProtection="1">
      <alignment/>
      <protection hidden="1"/>
    </xf>
    <xf numFmtId="164" fontId="5" fillId="4" borderId="0" xfId="0" applyFont="1" applyFill="1" applyAlignment="1" applyProtection="1">
      <alignment horizontal="center"/>
      <protection hidden="1"/>
    </xf>
    <xf numFmtId="164" fontId="0" fillId="3" borderId="0" xfId="0" applyFill="1" applyBorder="1" applyAlignment="1" applyProtection="1">
      <alignment/>
      <protection hidden="1"/>
    </xf>
    <xf numFmtId="164" fontId="4" fillId="3" borderId="0" xfId="0" applyFont="1" applyFill="1" applyBorder="1" applyAlignment="1" applyProtection="1">
      <alignment horizontal="center"/>
      <protection hidden="1"/>
    </xf>
    <xf numFmtId="164" fontId="0" fillId="3" borderId="0" xfId="0" applyFont="1" applyFill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6" fillId="3" borderId="0" xfId="0" applyFont="1" applyFill="1" applyAlignment="1" applyProtection="1">
      <alignment horizontal="left"/>
      <protection hidden="1"/>
    </xf>
    <xf numFmtId="164" fontId="0" fillId="3" borderId="0" xfId="0" applyFont="1" applyFill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pousek@pension-majak.cz" TargetMode="External" /><Relationship Id="rId2" Type="http://schemas.openxmlformats.org/officeDocument/2006/relationships/hyperlink" Target="http://www.pension-majak.cz/" TargetMode="External" /><Relationship Id="rId3" Type="http://schemas.openxmlformats.org/officeDocument/2006/relationships/hyperlink" Target="http://www.kozifarmapencin.cz/" TargetMode="External" /><Relationship Id="rId4" Type="http://schemas.openxmlformats.org/officeDocument/2006/relationships/hyperlink" Target="http://www.detoa.cz/muzeum" TargetMode="External" /><Relationship Id="rId5" Type="http://schemas.openxmlformats.org/officeDocument/2006/relationships/hyperlink" Target="http://www.muzeum-hracek-jablonec.cz/" TargetMode="External" /><Relationship Id="rId6" Type="http://schemas.openxmlformats.org/officeDocument/2006/relationships/hyperlink" Target="http://www.msb-jablonec.cz/" TargetMode="External" /><Relationship Id="rId7" Type="http://schemas.openxmlformats.org/officeDocument/2006/relationships/hyperlink" Target="http://www.bobovadrahajanov.cz/" TargetMode="External" /><Relationship Id="rId8" Type="http://schemas.openxmlformats.org/officeDocument/2006/relationships/hyperlink" Target="http://www.centrumbabylon.cz/" TargetMode="External" /><Relationship Id="rId9" Type="http://schemas.openxmlformats.org/officeDocument/2006/relationships/hyperlink" Target="http://www.iqpark.cz/cs/iqlandia/.ep/" TargetMode="External" /><Relationship Id="rId10" Type="http://schemas.openxmlformats.org/officeDocument/2006/relationships/hyperlink" Target="http://www.bazenjbc.cz/" TargetMode="External" /><Relationship Id="rId11" Type="http://schemas.openxmlformats.org/officeDocument/2006/relationships/hyperlink" Target="http://www.bazen-info.cz/" TargetMode="External" /><Relationship Id="rId12" Type="http://schemas.openxmlformats.org/officeDocument/2006/relationships/hyperlink" Target="http://www.jested.cz/" TargetMode="External" /><Relationship Id="rId13" Type="http://schemas.openxmlformats.org/officeDocument/2006/relationships/hyperlink" Target="http://www.zooliberec.cz/cz" TargetMode="External" /><Relationship Id="rId14" Type="http://schemas.openxmlformats.org/officeDocument/2006/relationships/hyperlink" Target="http://www.botaniliberec.cz/" TargetMode="External" /><Relationship Id="rId15" Type="http://schemas.openxmlformats.org/officeDocument/2006/relationships/hyperlink" Target="http://www.bozkovske-jeskyne.cz/" TargetMode="External" /><Relationship Id="rId16" Type="http://schemas.openxmlformats.org/officeDocument/2006/relationships/hyperlink" Target="http://www.stastnazeme.cz/" TargetMode="External" /><Relationship Id="rId17" Type="http://schemas.openxmlformats.org/officeDocument/2006/relationships/hyperlink" Target="mailto:papousek@pension-majak.cz" TargetMode="External" /><Relationship Id="rId18" Type="http://schemas.openxmlformats.org/officeDocument/2006/relationships/hyperlink" Target="http://www.pension-majak.c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 topLeftCell="A1">
      <selection activeCell="D7" sqref="D7"/>
    </sheetView>
  </sheetViews>
  <sheetFormatPr defaultColWidth="11.421875" defaultRowHeight="12.75"/>
  <cols>
    <col min="1" max="1" width="2.57421875" style="1" customWidth="1"/>
    <col min="2" max="2" width="11.57421875" style="1" customWidth="1"/>
    <col min="3" max="3" width="33.28125" style="1" customWidth="1"/>
    <col min="4" max="4" width="13.7109375" style="1" customWidth="1"/>
    <col min="5" max="5" width="3.7109375" style="1" customWidth="1"/>
    <col min="6" max="6" width="9.8515625" style="1" customWidth="1"/>
    <col min="7" max="7" width="1.7109375" style="1" customWidth="1"/>
    <col min="8" max="8" width="9.140625" style="1" customWidth="1"/>
    <col min="9" max="9" width="9.421875" style="1" customWidth="1"/>
    <col min="10" max="10" width="11.57421875" style="1" customWidth="1"/>
    <col min="11" max="11" width="1.8515625" style="1" customWidth="1"/>
    <col min="12" max="16384" width="11.57421875" style="1" customWidth="1"/>
  </cols>
  <sheetData>
    <row r="1" spans="1:11" ht="1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2"/>
      <c r="B2" s="2"/>
      <c r="C2" s="2"/>
      <c r="D2" s="3" t="s">
        <v>0</v>
      </c>
      <c r="E2" s="3"/>
      <c r="F2" s="2"/>
      <c r="G2" s="2"/>
      <c r="H2" s="2"/>
      <c r="I2" s="2"/>
      <c r="J2" s="2"/>
      <c r="K2" s="2"/>
    </row>
    <row r="3" spans="1:11" ht="7.5" customHeight="1">
      <c r="A3" s="2"/>
      <c r="B3" s="2"/>
      <c r="C3" s="2"/>
      <c r="D3" s="3"/>
      <c r="E3" s="3"/>
      <c r="F3" s="2"/>
      <c r="G3" s="2"/>
      <c r="H3" s="2"/>
      <c r="I3" s="2"/>
      <c r="J3" s="2"/>
      <c r="K3" s="2"/>
    </row>
    <row r="4" spans="1:11" ht="12">
      <c r="A4" s="2"/>
      <c r="B4" s="2"/>
      <c r="C4" s="4" t="s">
        <v>1</v>
      </c>
      <c r="D4" s="2"/>
      <c r="E4" s="2" t="s">
        <v>2</v>
      </c>
      <c r="F4" s="2"/>
      <c r="G4" s="2"/>
      <c r="H4" s="2"/>
      <c r="I4" s="2"/>
      <c r="J4" s="2"/>
      <c r="K4" s="2"/>
    </row>
    <row r="5" spans="1:11" ht="7.5" customHeight="1">
      <c r="A5" s="2"/>
      <c r="B5" s="2"/>
      <c r="C5" s="5"/>
      <c r="D5" s="2"/>
      <c r="E5" s="2"/>
      <c r="F5" s="2"/>
      <c r="G5" s="2"/>
      <c r="H5" s="2"/>
      <c r="I5" s="2"/>
      <c r="J5" s="2"/>
      <c r="K5" s="2"/>
    </row>
    <row r="6" spans="1:11" ht="1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4.25" customHeight="1">
      <c r="A7" s="2"/>
      <c r="B7" s="6" t="s">
        <v>3</v>
      </c>
      <c r="C7" s="7"/>
      <c r="D7" s="8"/>
      <c r="E7" s="9"/>
      <c r="F7" s="7"/>
      <c r="G7" s="2"/>
      <c r="H7" s="2"/>
      <c r="I7" s="2"/>
      <c r="J7" s="2"/>
      <c r="K7" s="2"/>
    </row>
    <row r="8" spans="1:11" ht="5.25" customHeight="1">
      <c r="A8" s="2"/>
      <c r="B8" s="7"/>
      <c r="C8" s="7"/>
      <c r="D8" s="7"/>
      <c r="E8" s="7"/>
      <c r="F8" s="7"/>
      <c r="G8" s="2"/>
      <c r="H8" s="2"/>
      <c r="I8" s="2"/>
      <c r="J8" s="2"/>
      <c r="K8" s="2"/>
    </row>
    <row r="9" spans="1:11" ht="14.25" customHeight="1">
      <c r="A9" s="2"/>
      <c r="B9" s="6" t="s">
        <v>4</v>
      </c>
      <c r="C9" s="7"/>
      <c r="D9" s="8"/>
      <c r="E9" s="9"/>
      <c r="F9" s="7"/>
      <c r="G9" s="2"/>
      <c r="H9" s="2"/>
      <c r="I9" s="2"/>
      <c r="J9" s="2"/>
      <c r="K9" s="2"/>
    </row>
    <row r="10" spans="1:11" ht="14.25">
      <c r="A10" s="2"/>
      <c r="B10" s="2"/>
      <c r="C10" s="2"/>
      <c r="D10" s="2"/>
      <c r="E10" s="2"/>
      <c r="F10" s="2"/>
      <c r="G10" s="2"/>
      <c r="H10" s="2"/>
      <c r="I10" s="2"/>
      <c r="J10" s="10" t="s">
        <v>5</v>
      </c>
      <c r="K10" s="2"/>
    </row>
    <row r="11" spans="1:11" ht="14.25">
      <c r="A11" s="2"/>
      <c r="B11" s="6" t="s">
        <v>6</v>
      </c>
      <c r="C11" s="7" t="s">
        <v>7</v>
      </c>
      <c r="D11" s="7"/>
      <c r="E11" s="7"/>
      <c r="F11" s="11" t="s">
        <v>8</v>
      </c>
      <c r="G11" s="11"/>
      <c r="H11" s="11" t="s">
        <v>9</v>
      </c>
      <c r="I11" s="7"/>
      <c r="J11" s="12"/>
      <c r="K11" s="2"/>
    </row>
    <row r="12" spans="1:11" ht="12">
      <c r="A12" s="2"/>
      <c r="B12" s="7" t="s">
        <v>10</v>
      </c>
      <c r="C12" s="7"/>
      <c r="D12" s="13"/>
      <c r="E12" s="13"/>
      <c r="F12" s="14">
        <v>27</v>
      </c>
      <c r="G12" s="14"/>
      <c r="H12" s="8"/>
      <c r="I12" s="15" t="s">
        <v>11</v>
      </c>
      <c r="J12" s="12">
        <f>F12*H12*4</f>
        <v>0</v>
      </c>
      <c r="K12" s="2"/>
    </row>
    <row r="13" spans="1:11" ht="12">
      <c r="A13" s="2"/>
      <c r="B13" s="7" t="s">
        <v>12</v>
      </c>
      <c r="C13" s="7"/>
      <c r="D13" s="13"/>
      <c r="E13" s="13"/>
      <c r="F13" s="14"/>
      <c r="G13" s="14"/>
      <c r="H13" s="14"/>
      <c r="I13" s="15"/>
      <c r="J13" s="12"/>
      <c r="K13" s="2"/>
    </row>
    <row r="14" spans="1:11" ht="12">
      <c r="A14" s="2"/>
      <c r="B14" s="2"/>
      <c r="C14" s="2"/>
      <c r="D14" s="2"/>
      <c r="E14" s="2"/>
      <c r="F14" s="2"/>
      <c r="G14" s="2"/>
      <c r="H14" s="2"/>
      <c r="I14" s="2"/>
      <c r="J14" s="16"/>
      <c r="K14" s="2"/>
    </row>
    <row r="15" spans="1:11" ht="14.25">
      <c r="A15" s="2"/>
      <c r="B15" s="6" t="s">
        <v>13</v>
      </c>
      <c r="C15" s="7"/>
      <c r="D15" s="7"/>
      <c r="E15" s="7"/>
      <c r="F15" s="7"/>
      <c r="G15" s="17"/>
      <c r="H15" s="11" t="s">
        <v>14</v>
      </c>
      <c r="I15" s="7"/>
      <c r="J15" s="12"/>
      <c r="K15" s="2"/>
    </row>
    <row r="16" spans="1:11" ht="12">
      <c r="A16" s="2"/>
      <c r="B16" s="7" t="s">
        <v>15</v>
      </c>
      <c r="C16" s="7"/>
      <c r="D16" s="7"/>
      <c r="E16" s="18"/>
      <c r="F16" s="18" t="s">
        <v>16</v>
      </c>
      <c r="G16" s="7"/>
      <c r="H16" s="8"/>
      <c r="I16" s="7" t="s">
        <v>17</v>
      </c>
      <c r="J16" s="12">
        <f>D7*D9*H16</f>
        <v>0</v>
      </c>
      <c r="K16" s="2"/>
    </row>
    <row r="17" spans="1:11" ht="12">
      <c r="A17" s="2"/>
      <c r="B17" s="7" t="s">
        <v>18</v>
      </c>
      <c r="C17" s="7"/>
      <c r="D17" s="7"/>
      <c r="E17" s="7"/>
      <c r="F17" s="14"/>
      <c r="G17" s="7"/>
      <c r="H17" s="7"/>
      <c r="I17" s="7"/>
      <c r="J17" s="12"/>
      <c r="K17" s="2"/>
    </row>
    <row r="18" spans="1:11" ht="12">
      <c r="A18" s="2"/>
      <c r="B18" s="2"/>
      <c r="C18" s="2"/>
      <c r="D18" s="2"/>
      <c r="E18" s="2"/>
      <c r="F18" s="2"/>
      <c r="G18" s="2"/>
      <c r="H18" s="2"/>
      <c r="I18" s="2"/>
      <c r="J18" s="16"/>
      <c r="K18" s="2"/>
    </row>
    <row r="19" spans="1:11" ht="14.25">
      <c r="A19" s="2"/>
      <c r="B19" s="19" t="s">
        <v>19</v>
      </c>
      <c r="C19" s="2"/>
      <c r="D19" s="2"/>
      <c r="E19" s="2"/>
      <c r="F19" s="2"/>
      <c r="G19" s="2"/>
      <c r="H19" s="2"/>
      <c r="I19" s="2"/>
      <c r="J19" s="16"/>
      <c r="K19" s="2"/>
    </row>
    <row r="20" spans="1:11" ht="5.25" customHeight="1">
      <c r="A20" s="2"/>
      <c r="B20" s="2"/>
      <c r="C20" s="2"/>
      <c r="D20" s="2"/>
      <c r="E20" s="2"/>
      <c r="F20" s="2"/>
      <c r="G20" s="2"/>
      <c r="H20" s="2"/>
      <c r="I20" s="2"/>
      <c r="J20" s="16"/>
      <c r="K20" s="2"/>
    </row>
    <row r="21" spans="1:11" ht="12">
      <c r="A21" s="2"/>
      <c r="B21" s="20" t="s">
        <v>20</v>
      </c>
      <c r="C21" s="7"/>
      <c r="D21" s="11" t="s">
        <v>21</v>
      </c>
      <c r="E21" s="11"/>
      <c r="F21" s="11" t="s">
        <v>9</v>
      </c>
      <c r="G21" s="17"/>
      <c r="H21" s="21" t="s">
        <v>22</v>
      </c>
      <c r="I21" s="11"/>
      <c r="J21" s="12"/>
      <c r="K21" s="2"/>
    </row>
    <row r="22" spans="1:11" ht="12">
      <c r="A22" s="2"/>
      <c r="B22" s="22" t="s">
        <v>23</v>
      </c>
      <c r="C22" s="7"/>
      <c r="D22" s="23"/>
      <c r="E22" s="24" t="s">
        <v>24</v>
      </c>
      <c r="F22" s="14">
        <v>15</v>
      </c>
      <c r="G22" s="7"/>
      <c r="H22" s="25"/>
      <c r="I22" s="26"/>
      <c r="J22" s="27">
        <f aca="true" t="shared" si="0" ref="J22:J26">IF(H22&lt;&gt;"","1","0")*$D$7*D22+IF(H22&lt;&gt;"","1","0")*$F$12*F22+IF(H22&lt;&gt;"",1,"0")*$H$80*IF(F22&lt;&gt;"",1,0)</f>
        <v>0</v>
      </c>
      <c r="K22" s="2"/>
    </row>
    <row r="23" spans="1:11" ht="12">
      <c r="A23" s="2"/>
      <c r="B23" s="7" t="s">
        <v>25</v>
      </c>
      <c r="C23" s="7"/>
      <c r="D23" s="14">
        <v>40</v>
      </c>
      <c r="E23" s="14" t="s">
        <v>17</v>
      </c>
      <c r="F23" s="14"/>
      <c r="G23" s="7"/>
      <c r="H23" s="25"/>
      <c r="I23" s="26"/>
      <c r="J23" s="27">
        <f t="shared" si="0"/>
        <v>0</v>
      </c>
      <c r="K23" s="2"/>
    </row>
    <row r="24" spans="1:11" ht="12">
      <c r="A24" s="2"/>
      <c r="B24" s="7" t="s">
        <v>26</v>
      </c>
      <c r="C24" s="7"/>
      <c r="D24" s="14">
        <v>40</v>
      </c>
      <c r="E24" s="14" t="s">
        <v>17</v>
      </c>
      <c r="F24" s="14"/>
      <c r="G24" s="7"/>
      <c r="H24" s="25"/>
      <c r="I24" s="26"/>
      <c r="J24" s="27">
        <f t="shared" si="0"/>
        <v>0</v>
      </c>
      <c r="K24" s="2"/>
    </row>
    <row r="25" spans="1:11" ht="12">
      <c r="A25" s="2"/>
      <c r="B25" s="7" t="s">
        <v>27</v>
      </c>
      <c r="C25" s="7"/>
      <c r="D25" s="14">
        <v>40</v>
      </c>
      <c r="E25" s="14" t="s">
        <v>17</v>
      </c>
      <c r="F25" s="14"/>
      <c r="G25" s="7"/>
      <c r="H25" s="25"/>
      <c r="I25" s="26"/>
      <c r="J25" s="27">
        <f t="shared" si="0"/>
        <v>0</v>
      </c>
      <c r="K25" s="2"/>
    </row>
    <row r="26" spans="1:11" ht="12">
      <c r="A26" s="2"/>
      <c r="B26" s="7" t="s">
        <v>28</v>
      </c>
      <c r="C26" s="7"/>
      <c r="D26" s="14">
        <v>140</v>
      </c>
      <c r="E26" s="14" t="s">
        <v>17</v>
      </c>
      <c r="F26" s="14"/>
      <c r="G26" s="7"/>
      <c r="H26" s="25"/>
      <c r="I26" s="26"/>
      <c r="J26" s="27">
        <f t="shared" si="0"/>
        <v>0</v>
      </c>
      <c r="K26" s="2"/>
    </row>
    <row r="27" spans="1:11" ht="5.25" customHeight="1">
      <c r="A27" s="2"/>
      <c r="B27" s="2"/>
      <c r="C27" s="2"/>
      <c r="D27" s="2"/>
      <c r="E27" s="2"/>
      <c r="F27" s="4"/>
      <c r="G27" s="2"/>
      <c r="H27" s="2"/>
      <c r="I27" s="2"/>
      <c r="J27" s="28"/>
      <c r="K27" s="2"/>
    </row>
    <row r="28" spans="1:11" ht="12">
      <c r="A28" s="2"/>
      <c r="B28" s="20" t="s">
        <v>29</v>
      </c>
      <c r="C28" s="7"/>
      <c r="D28" s="11" t="s">
        <v>21</v>
      </c>
      <c r="E28" s="11"/>
      <c r="F28" s="11" t="s">
        <v>9</v>
      </c>
      <c r="G28" s="17"/>
      <c r="H28" s="21" t="s">
        <v>22</v>
      </c>
      <c r="I28" s="11"/>
      <c r="J28" s="27"/>
      <c r="K28" s="2"/>
    </row>
    <row r="29" spans="1:11" ht="12">
      <c r="A29" s="2"/>
      <c r="B29" s="22" t="s">
        <v>30</v>
      </c>
      <c r="C29" s="7"/>
      <c r="D29" s="14">
        <v>60</v>
      </c>
      <c r="E29" s="14" t="s">
        <v>17</v>
      </c>
      <c r="F29" s="14">
        <v>18</v>
      </c>
      <c r="G29" s="7"/>
      <c r="H29" s="25"/>
      <c r="I29" s="26"/>
      <c r="J29" s="27">
        <f>IF(H29&lt;&gt;"","1","0")*$D$7*D29+IF(H29&lt;&gt;"","1","0")*$F$12*F29+IF(H29&lt;&gt;"",1,"0")*$H$80*IF(F29&lt;&gt;"",1,0)</f>
        <v>0</v>
      </c>
      <c r="K29" s="2"/>
    </row>
    <row r="30" spans="1:11" ht="5.25" customHeight="1">
      <c r="A30" s="2"/>
      <c r="B30" s="2"/>
      <c r="C30" s="2"/>
      <c r="D30" s="2"/>
      <c r="E30" s="2"/>
      <c r="F30" s="4"/>
      <c r="G30" s="2"/>
      <c r="H30" s="2"/>
      <c r="I30" s="2"/>
      <c r="J30" s="28"/>
      <c r="K30" s="2"/>
    </row>
    <row r="31" spans="1:11" ht="12">
      <c r="A31" s="2"/>
      <c r="B31" s="20" t="s">
        <v>31</v>
      </c>
      <c r="C31" s="7"/>
      <c r="D31" s="11" t="s">
        <v>21</v>
      </c>
      <c r="E31" s="11"/>
      <c r="F31" s="11" t="s">
        <v>9</v>
      </c>
      <c r="G31" s="17"/>
      <c r="H31" s="21" t="s">
        <v>22</v>
      </c>
      <c r="I31" s="11"/>
      <c r="J31" s="27"/>
      <c r="K31" s="2"/>
    </row>
    <row r="32" spans="1:11" ht="12">
      <c r="A32" s="2"/>
      <c r="B32" s="22" t="s">
        <v>32</v>
      </c>
      <c r="C32" s="7"/>
      <c r="D32" s="14">
        <v>25</v>
      </c>
      <c r="E32" s="14" t="s">
        <v>17</v>
      </c>
      <c r="F32" s="14">
        <v>16</v>
      </c>
      <c r="G32" s="7"/>
      <c r="H32" s="25"/>
      <c r="I32" s="26"/>
      <c r="J32" s="27">
        <f>IF(H32&lt;&gt;"","1","0")*$D$7*D32+IF(H32&lt;&gt;"","1","0")*$F$12*F32+IF(H32&lt;&gt;"",1,"0")*$H$80*IF(F32&lt;&gt;"",1,0)</f>
        <v>0</v>
      </c>
      <c r="K32" s="2"/>
    </row>
    <row r="33" spans="1:11" ht="5.25" customHeight="1">
      <c r="A33" s="2"/>
      <c r="B33" s="2"/>
      <c r="C33" s="2"/>
      <c r="D33" s="2"/>
      <c r="E33" s="2"/>
      <c r="F33" s="4"/>
      <c r="G33" s="2"/>
      <c r="H33" s="2"/>
      <c r="I33" s="2"/>
      <c r="J33" s="28"/>
      <c r="K33" s="2"/>
    </row>
    <row r="34" spans="1:11" ht="12">
      <c r="A34" s="2"/>
      <c r="B34" s="20" t="s">
        <v>33</v>
      </c>
      <c r="C34" s="7"/>
      <c r="D34" s="11" t="s">
        <v>21</v>
      </c>
      <c r="E34" s="11"/>
      <c r="F34" s="11" t="s">
        <v>9</v>
      </c>
      <c r="G34" s="17"/>
      <c r="H34" s="21" t="s">
        <v>22</v>
      </c>
      <c r="I34" s="11"/>
      <c r="J34" s="27"/>
      <c r="K34" s="2"/>
    </row>
    <row r="35" spans="1:11" ht="12">
      <c r="A35" s="2"/>
      <c r="B35" s="22" t="s">
        <v>34</v>
      </c>
      <c r="C35" s="7"/>
      <c r="D35" s="14">
        <v>50</v>
      </c>
      <c r="E35" s="14" t="s">
        <v>17</v>
      </c>
      <c r="F35" s="14">
        <v>14</v>
      </c>
      <c r="G35" s="7"/>
      <c r="H35" s="25"/>
      <c r="I35" s="26"/>
      <c r="J35" s="27">
        <f>IF(H35&lt;&gt;"","1","0")*$D$7*D35+IF(H35&lt;&gt;"","1","0")*$F$12*F35+IF(H35&lt;&gt;"",1,"0")*$H$80*IF(F35&lt;&gt;"",1,0)</f>
        <v>0</v>
      </c>
      <c r="K35" s="2"/>
    </row>
    <row r="36" spans="1:11" ht="5.25" customHeight="1">
      <c r="A36" s="2"/>
      <c r="B36" s="2"/>
      <c r="C36" s="2"/>
      <c r="D36" s="2"/>
      <c r="E36" s="2"/>
      <c r="F36" s="4"/>
      <c r="G36" s="2"/>
      <c r="H36" s="2"/>
      <c r="I36" s="2"/>
      <c r="J36" s="28"/>
      <c r="K36" s="2"/>
    </row>
    <row r="37" spans="1:11" ht="12">
      <c r="A37" s="2"/>
      <c r="B37" s="20" t="s">
        <v>35</v>
      </c>
      <c r="C37" s="7"/>
      <c r="D37" s="11" t="s">
        <v>36</v>
      </c>
      <c r="E37" s="11"/>
      <c r="F37" s="11" t="s">
        <v>9</v>
      </c>
      <c r="G37" s="17"/>
      <c r="H37" s="21" t="s">
        <v>22</v>
      </c>
      <c r="I37" s="11"/>
      <c r="J37" s="27"/>
      <c r="K37" s="2"/>
    </row>
    <row r="38" spans="1:11" ht="12">
      <c r="A38" s="2"/>
      <c r="B38" s="22" t="s">
        <v>37</v>
      </c>
      <c r="C38" s="7"/>
      <c r="D38" s="14">
        <v>40</v>
      </c>
      <c r="E38" s="14" t="s">
        <v>17</v>
      </c>
      <c r="F38" s="14">
        <v>30</v>
      </c>
      <c r="G38" s="7"/>
      <c r="H38" s="25"/>
      <c r="I38" s="26"/>
      <c r="J38" s="27">
        <f>IF(H38&lt;&gt;"","1","0")*$D$7*D38+IF(H38&lt;&gt;"","1","0")*$F$12*F38+IF(H38&lt;&gt;"",1,"0")*$H$80*IF(F38&lt;&gt;"",1,0)</f>
        <v>0</v>
      </c>
      <c r="K38" s="2"/>
    </row>
    <row r="39" spans="1:11" ht="5.25" customHeight="1">
      <c r="A39" s="2"/>
      <c r="B39" s="2"/>
      <c r="C39" s="2"/>
      <c r="D39" s="2"/>
      <c r="E39" s="2"/>
      <c r="F39" s="4"/>
      <c r="G39" s="2"/>
      <c r="H39" s="2"/>
      <c r="I39" s="2"/>
      <c r="J39" s="28"/>
      <c r="K39" s="2"/>
    </row>
    <row r="40" spans="1:11" ht="12">
      <c r="A40" s="2"/>
      <c r="B40" s="20" t="s">
        <v>38</v>
      </c>
      <c r="C40" s="7"/>
      <c r="D40" s="11" t="s">
        <v>39</v>
      </c>
      <c r="E40" s="11"/>
      <c r="F40" s="11" t="s">
        <v>9</v>
      </c>
      <c r="G40" s="17"/>
      <c r="H40" s="21" t="s">
        <v>22</v>
      </c>
      <c r="I40" s="11"/>
      <c r="J40" s="27"/>
      <c r="K40" s="2"/>
    </row>
    <row r="41" spans="1:11" ht="12">
      <c r="A41" s="2"/>
      <c r="B41" s="22" t="s">
        <v>40</v>
      </c>
      <c r="C41" s="7"/>
      <c r="D41" s="14">
        <v>110</v>
      </c>
      <c r="E41" s="14" t="s">
        <v>17</v>
      </c>
      <c r="F41" s="14">
        <v>40</v>
      </c>
      <c r="G41" s="7"/>
      <c r="H41" s="25"/>
      <c r="I41" s="26"/>
      <c r="J41" s="27">
        <f>IF(H41&lt;&gt;"","1","0")*$D$7*D41+IF(H41&lt;&gt;"","1","0")*$F$12*F41+IF(H41&lt;&gt;"",1,"0")*$H$80*IF(F41&lt;&gt;"",1,0)</f>
        <v>0</v>
      </c>
      <c r="K41" s="2"/>
    </row>
    <row r="42" spans="1:11" ht="5.25" customHeight="1">
      <c r="A42" s="2"/>
      <c r="B42" s="2"/>
      <c r="C42" s="2"/>
      <c r="D42" s="2"/>
      <c r="E42" s="2"/>
      <c r="F42" s="4"/>
      <c r="G42" s="2"/>
      <c r="H42" s="2"/>
      <c r="I42" s="2"/>
      <c r="J42" s="28"/>
      <c r="K42" s="2"/>
    </row>
    <row r="43" spans="1:11" ht="12">
      <c r="A43" s="2"/>
      <c r="B43" s="20" t="s">
        <v>41</v>
      </c>
      <c r="C43" s="7"/>
      <c r="D43" s="11" t="s">
        <v>21</v>
      </c>
      <c r="E43" s="11"/>
      <c r="F43" s="11" t="s">
        <v>9</v>
      </c>
      <c r="G43" s="17"/>
      <c r="H43" s="21" t="s">
        <v>22</v>
      </c>
      <c r="I43" s="11"/>
      <c r="J43" s="27"/>
      <c r="K43" s="2"/>
    </row>
    <row r="44" spans="1:11" ht="12">
      <c r="A44" s="2"/>
      <c r="B44" s="22" t="s">
        <v>42</v>
      </c>
      <c r="C44" s="7"/>
      <c r="D44" s="14">
        <v>70</v>
      </c>
      <c r="E44" s="14" t="s">
        <v>17</v>
      </c>
      <c r="F44" s="14">
        <v>40</v>
      </c>
      <c r="G44" s="7"/>
      <c r="H44" s="25"/>
      <c r="I44" s="26"/>
      <c r="J44" s="27">
        <f>IF(H44&lt;&gt;"","1","0")*$D$7*D44+IF(H44&lt;&gt;"","1","0")*$F$12*F44+IF(H44&lt;&gt;"",1,"0")*$H$80*IF(F44&lt;&gt;"",1,0)</f>
        <v>0</v>
      </c>
      <c r="K44" s="2"/>
    </row>
    <row r="45" spans="1:11" ht="5.25" customHeight="1">
      <c r="A45" s="2"/>
      <c r="B45" s="2"/>
      <c r="C45" s="2"/>
      <c r="D45" s="2"/>
      <c r="E45" s="2"/>
      <c r="F45" s="4"/>
      <c r="G45" s="2"/>
      <c r="H45" s="2"/>
      <c r="I45" s="2"/>
      <c r="J45" s="28"/>
      <c r="K45" s="2"/>
    </row>
    <row r="46" spans="1:11" ht="12">
      <c r="A46" s="2"/>
      <c r="B46" s="20" t="s">
        <v>43</v>
      </c>
      <c r="C46" s="7"/>
      <c r="D46" s="11" t="s">
        <v>44</v>
      </c>
      <c r="E46" s="11"/>
      <c r="F46" s="11" t="s">
        <v>9</v>
      </c>
      <c r="G46" s="17"/>
      <c r="H46" s="21" t="s">
        <v>22</v>
      </c>
      <c r="I46" s="11"/>
      <c r="J46" s="27"/>
      <c r="K46" s="2"/>
    </row>
    <row r="47" spans="1:11" ht="12">
      <c r="A47" s="2"/>
      <c r="B47" s="22" t="s">
        <v>45</v>
      </c>
      <c r="C47" s="7"/>
      <c r="D47" s="14">
        <v>60</v>
      </c>
      <c r="E47" s="14" t="s">
        <v>17</v>
      </c>
      <c r="F47" s="14">
        <v>15</v>
      </c>
      <c r="G47" s="7"/>
      <c r="H47" s="25"/>
      <c r="I47" s="26"/>
      <c r="J47" s="27">
        <f>IF(H47&lt;&gt;"","1","0")*$D$7*D47+IF(H47&lt;&gt;"","1","0")*$F$12*F47+IF(H47&lt;&gt;"",1,"0")*$H$80*IF(F47&lt;&gt;"",1,0)</f>
        <v>0</v>
      </c>
      <c r="K47" s="2"/>
    </row>
    <row r="48" spans="1:11" ht="5.25" customHeight="1">
      <c r="A48" s="2"/>
      <c r="B48" s="2"/>
      <c r="C48" s="2"/>
      <c r="D48" s="2"/>
      <c r="E48" s="2"/>
      <c r="F48" s="4"/>
      <c r="G48" s="2"/>
      <c r="H48" s="2"/>
      <c r="I48" s="2"/>
      <c r="J48" s="28"/>
      <c r="K48" s="2"/>
    </row>
    <row r="49" spans="1:11" ht="12">
      <c r="A49" s="2"/>
      <c r="B49" s="20" t="s">
        <v>46</v>
      </c>
      <c r="C49" s="7"/>
      <c r="D49" s="11" t="s">
        <v>47</v>
      </c>
      <c r="E49" s="11"/>
      <c r="F49" s="11" t="s">
        <v>9</v>
      </c>
      <c r="G49" s="17"/>
      <c r="H49" s="21" t="s">
        <v>22</v>
      </c>
      <c r="I49" s="11"/>
      <c r="J49" s="27"/>
      <c r="K49" s="2"/>
    </row>
    <row r="50" spans="1:11" ht="12">
      <c r="A50" s="2"/>
      <c r="B50" s="22" t="s">
        <v>48</v>
      </c>
      <c r="C50" s="7"/>
      <c r="D50" s="14">
        <v>75</v>
      </c>
      <c r="E50" s="14" t="s">
        <v>17</v>
      </c>
      <c r="F50" s="14">
        <v>40</v>
      </c>
      <c r="G50" s="7"/>
      <c r="H50" s="25"/>
      <c r="I50" s="26"/>
      <c r="J50" s="27">
        <f>IF(H50&lt;&gt;"","1","0")*$D$7*D50+IF(H50&lt;&gt;"","1","0")*$F$12*F50+IF(H50&lt;&gt;"",1,"0")*$H$80*IF(F50&lt;&gt;"",1,0)</f>
        <v>0</v>
      </c>
      <c r="K50" s="2"/>
    </row>
    <row r="51" spans="1:11" ht="5.25" customHeight="1">
      <c r="A51" s="2"/>
      <c r="B51" s="2"/>
      <c r="C51" s="2"/>
      <c r="D51" s="2"/>
      <c r="E51" s="2"/>
      <c r="F51" s="4"/>
      <c r="G51" s="2"/>
      <c r="H51" s="2"/>
      <c r="I51" s="2"/>
      <c r="J51" s="28"/>
      <c r="K51" s="2"/>
    </row>
    <row r="52" spans="1:11" ht="12">
      <c r="A52" s="2"/>
      <c r="B52" s="20" t="s">
        <v>49</v>
      </c>
      <c r="C52" s="7"/>
      <c r="D52" s="11" t="s">
        <v>50</v>
      </c>
      <c r="E52" s="11"/>
      <c r="F52" s="11" t="s">
        <v>9</v>
      </c>
      <c r="G52" s="17"/>
      <c r="H52" s="21" t="s">
        <v>22</v>
      </c>
      <c r="I52" s="11"/>
      <c r="J52" s="27"/>
      <c r="K52" s="2"/>
    </row>
    <row r="53" spans="1:11" ht="12">
      <c r="A53" s="2"/>
      <c r="B53" s="22" t="s">
        <v>51</v>
      </c>
      <c r="C53" s="7"/>
      <c r="D53" s="14">
        <v>60</v>
      </c>
      <c r="E53" s="14" t="s">
        <v>17</v>
      </c>
      <c r="F53" s="14">
        <v>50</v>
      </c>
      <c r="G53" s="7"/>
      <c r="H53" s="25"/>
      <c r="I53" s="26"/>
      <c r="J53" s="27">
        <f>IF(H53&lt;&gt;"","1","0")*$D$7*D53+IF(H53&lt;&gt;"","1","0")*$F$12*F53+IF(H53&lt;&gt;"",1,"0")*$H$80*IF(F53&lt;&gt;"",1,0)</f>
        <v>0</v>
      </c>
      <c r="K53" s="2"/>
    </row>
    <row r="54" spans="1:11" ht="5.25" customHeight="1">
      <c r="A54" s="2"/>
      <c r="B54" s="2"/>
      <c r="C54" s="2"/>
      <c r="D54" s="2"/>
      <c r="E54" s="2"/>
      <c r="F54" s="4"/>
      <c r="G54" s="2"/>
      <c r="H54" s="2"/>
      <c r="I54" s="2"/>
      <c r="J54" s="28"/>
      <c r="K54" s="2"/>
    </row>
    <row r="55" spans="1:11" ht="12">
      <c r="A55" s="2"/>
      <c r="B55" s="20" t="s">
        <v>52</v>
      </c>
      <c r="C55" s="7"/>
      <c r="D55" s="11" t="s">
        <v>21</v>
      </c>
      <c r="E55" s="11"/>
      <c r="F55" s="11" t="s">
        <v>9</v>
      </c>
      <c r="G55" s="17"/>
      <c r="H55" s="21" t="s">
        <v>22</v>
      </c>
      <c r="I55" s="11"/>
      <c r="J55" s="27"/>
      <c r="K55" s="2"/>
    </row>
    <row r="56" spans="1:11" ht="12">
      <c r="A56" s="2"/>
      <c r="B56" s="22" t="s">
        <v>53</v>
      </c>
      <c r="C56" s="7"/>
      <c r="D56" s="14">
        <v>70</v>
      </c>
      <c r="E56" s="14" t="s">
        <v>17</v>
      </c>
      <c r="F56" s="14">
        <v>40</v>
      </c>
      <c r="G56" s="7"/>
      <c r="H56" s="25"/>
      <c r="I56" s="26"/>
      <c r="J56" s="27">
        <f>IF(H56&lt;&gt;"","1","0")*$D$7*D56+IF(H56&lt;&gt;"","1","0")*$F$12*F56+IF(H56&lt;&gt;"",1,"0")*$H$80*IF(F56&lt;&gt;"",1,0)</f>
        <v>0</v>
      </c>
      <c r="K56" s="2"/>
    </row>
    <row r="57" spans="1:11" ht="5.25" customHeight="1">
      <c r="A57" s="2"/>
      <c r="B57" s="2"/>
      <c r="C57" s="2"/>
      <c r="D57" s="2"/>
      <c r="E57" s="2"/>
      <c r="F57" s="4"/>
      <c r="G57" s="2"/>
      <c r="H57" s="2"/>
      <c r="I57" s="2"/>
      <c r="J57" s="28"/>
      <c r="K57" s="2"/>
    </row>
    <row r="58" spans="1:11" ht="12">
      <c r="A58" s="2"/>
      <c r="B58" s="20" t="s">
        <v>54</v>
      </c>
      <c r="C58" s="7"/>
      <c r="D58" s="11" t="s">
        <v>21</v>
      </c>
      <c r="E58" s="11"/>
      <c r="F58" s="11" t="s">
        <v>9</v>
      </c>
      <c r="G58" s="17"/>
      <c r="H58" s="21" t="s">
        <v>22</v>
      </c>
      <c r="I58" s="11"/>
      <c r="J58" s="27"/>
      <c r="K58" s="2"/>
    </row>
    <row r="59" spans="1:11" ht="12">
      <c r="A59" s="2"/>
      <c r="B59" s="22" t="s">
        <v>55</v>
      </c>
      <c r="C59" s="7"/>
      <c r="D59" s="14">
        <v>70</v>
      </c>
      <c r="E59" s="14" t="s">
        <v>17</v>
      </c>
      <c r="F59" s="14">
        <v>40</v>
      </c>
      <c r="G59" s="7"/>
      <c r="H59" s="25"/>
      <c r="I59" s="26"/>
      <c r="J59" s="27">
        <f>IF(H59&lt;&gt;"","1","0")*$D$7*D59+IF(H59&lt;&gt;"","1","0")*$F$12*F59+IF(H59&lt;&gt;"",1,"0")*$H$80*IF(F59&lt;&gt;"",1,0)</f>
        <v>0</v>
      </c>
      <c r="K59" s="2"/>
    </row>
    <row r="60" spans="1:11" ht="5.25" customHeight="1">
      <c r="A60" s="2"/>
      <c r="B60" s="2"/>
      <c r="C60" s="2"/>
      <c r="D60" s="2"/>
      <c r="E60" s="2"/>
      <c r="F60" s="4"/>
      <c r="G60" s="2"/>
      <c r="H60" s="2"/>
      <c r="I60" s="2"/>
      <c r="J60" s="28"/>
      <c r="K60" s="2"/>
    </row>
    <row r="61" spans="1:11" ht="12">
      <c r="A61" s="2"/>
      <c r="B61" s="20" t="s">
        <v>56</v>
      </c>
      <c r="C61" s="7"/>
      <c r="D61" s="11" t="s">
        <v>21</v>
      </c>
      <c r="E61" s="11"/>
      <c r="F61" s="11" t="s">
        <v>9</v>
      </c>
      <c r="G61" s="17"/>
      <c r="H61" s="21" t="s">
        <v>22</v>
      </c>
      <c r="I61" s="11"/>
      <c r="J61" s="27"/>
      <c r="K61" s="2"/>
    </row>
    <row r="62" spans="1:11" ht="12">
      <c r="A62" s="2"/>
      <c r="B62" s="22" t="s">
        <v>57</v>
      </c>
      <c r="C62" s="7"/>
      <c r="D62" s="14">
        <v>60</v>
      </c>
      <c r="E62" s="14" t="s">
        <v>17</v>
      </c>
      <c r="F62" s="14">
        <v>45</v>
      </c>
      <c r="G62" s="7"/>
      <c r="H62" s="25"/>
      <c r="I62" s="26"/>
      <c r="J62" s="27">
        <f>IF(H62&lt;&gt;"","1","0")*$D$7*D62+IF(H62&lt;&gt;"","1","0")*$F$12*F62+IF(H62&lt;&gt;"",1,"0")*$H$80*IF(F62&lt;&gt;"",1,0)</f>
        <v>0</v>
      </c>
      <c r="K62" s="2"/>
    </row>
    <row r="63" spans="1:11" ht="5.25" customHeight="1">
      <c r="A63" s="2"/>
      <c r="B63" s="2"/>
      <c r="C63" s="2"/>
      <c r="D63" s="2"/>
      <c r="E63" s="2"/>
      <c r="F63" s="4"/>
      <c r="G63" s="2"/>
      <c r="H63" s="2"/>
      <c r="I63" s="2"/>
      <c r="J63" s="28"/>
      <c r="K63" s="2"/>
    </row>
    <row r="64" spans="1:11" ht="12">
      <c r="A64" s="2"/>
      <c r="B64" s="20" t="s">
        <v>58</v>
      </c>
      <c r="C64" s="7"/>
      <c r="D64" s="11" t="s">
        <v>21</v>
      </c>
      <c r="E64" s="11"/>
      <c r="F64" s="11" t="s">
        <v>9</v>
      </c>
      <c r="G64" s="17"/>
      <c r="H64" s="21" t="s">
        <v>22</v>
      </c>
      <c r="I64" s="11"/>
      <c r="J64" s="27"/>
      <c r="K64" s="2"/>
    </row>
    <row r="65" spans="1:11" ht="12">
      <c r="A65" s="2"/>
      <c r="B65" s="22" t="s">
        <v>59</v>
      </c>
      <c r="C65" s="7"/>
      <c r="D65" s="14">
        <v>30</v>
      </c>
      <c r="E65" s="14" t="s">
        <v>17</v>
      </c>
      <c r="F65" s="14">
        <v>65</v>
      </c>
      <c r="G65" s="7"/>
      <c r="H65" s="25"/>
      <c r="I65" s="26"/>
      <c r="J65" s="27">
        <f>IF(H65&lt;&gt;"","1","0")*$D$7*D65+IF(H65&lt;&gt;"","1","0")*$F$12*F65+IF(H65&lt;&gt;"",1,"0")*$H$80*IF(F65&lt;&gt;"",1,0)</f>
        <v>0</v>
      </c>
      <c r="K65" s="2"/>
    </row>
    <row r="66" spans="1:11" ht="12">
      <c r="A66" s="2"/>
      <c r="B66" s="2"/>
      <c r="C66" s="2"/>
      <c r="D66" s="2"/>
      <c r="E66" s="2"/>
      <c r="F66" s="2"/>
      <c r="G66" s="2"/>
      <c r="H66" s="2"/>
      <c r="I66" s="2"/>
      <c r="J66" s="28"/>
      <c r="K66" s="2"/>
    </row>
    <row r="67" spans="1:11" ht="14.25">
      <c r="A67" s="2"/>
      <c r="B67" s="6" t="s">
        <v>60</v>
      </c>
      <c r="C67" s="7"/>
      <c r="D67" s="11" t="s">
        <v>61</v>
      </c>
      <c r="E67" s="11"/>
      <c r="F67" s="17"/>
      <c r="G67" s="17"/>
      <c r="H67" s="29" t="s">
        <v>62</v>
      </c>
      <c r="I67" s="21" t="s">
        <v>63</v>
      </c>
      <c r="J67" s="27"/>
      <c r="K67" s="2"/>
    </row>
    <row r="68" spans="1:11" ht="12.75" customHeight="1">
      <c r="A68" s="2"/>
      <c r="B68" s="7" t="s">
        <v>64</v>
      </c>
      <c r="C68" s="7"/>
      <c r="D68" s="14">
        <v>100</v>
      </c>
      <c r="E68" s="14" t="s">
        <v>17</v>
      </c>
      <c r="F68" s="7"/>
      <c r="G68" s="7"/>
      <c r="H68" s="25">
        <v>1</v>
      </c>
      <c r="I68" s="25">
        <v>0</v>
      </c>
      <c r="J68" s="27">
        <f>IF(I68&lt;&gt;"",I68,"0")*D68*H68</f>
        <v>0</v>
      </c>
      <c r="K68" s="2"/>
    </row>
    <row r="69" spans="1:11" ht="7.5" customHeight="1">
      <c r="A69" s="2"/>
      <c r="B69" s="2"/>
      <c r="C69" s="2"/>
      <c r="D69" s="30"/>
      <c r="E69" s="30"/>
      <c r="F69" s="2"/>
      <c r="G69" s="2"/>
      <c r="H69" s="31"/>
      <c r="I69" s="31"/>
      <c r="J69" s="28"/>
      <c r="K69" s="2"/>
    </row>
    <row r="70" spans="1:11" ht="12.75" customHeight="1">
      <c r="A70" s="2"/>
      <c r="B70" s="6" t="s">
        <v>65</v>
      </c>
      <c r="C70" s="7"/>
      <c r="D70" s="11" t="s">
        <v>61</v>
      </c>
      <c r="E70" s="11"/>
      <c r="F70" s="7"/>
      <c r="G70" s="7"/>
      <c r="H70" s="29" t="s">
        <v>62</v>
      </c>
      <c r="I70" s="21" t="s">
        <v>63</v>
      </c>
      <c r="J70" s="27"/>
      <c r="K70" s="2"/>
    </row>
    <row r="71" spans="1:11" ht="12.75" customHeight="1">
      <c r="A71" s="2"/>
      <c r="B71" s="7" t="s">
        <v>66</v>
      </c>
      <c r="C71" s="7"/>
      <c r="D71" s="14">
        <v>100</v>
      </c>
      <c r="E71" s="14" t="s">
        <v>17</v>
      </c>
      <c r="F71" s="7"/>
      <c r="G71" s="7"/>
      <c r="H71" s="26">
        <v>1</v>
      </c>
      <c r="I71" s="25">
        <v>0</v>
      </c>
      <c r="J71" s="27">
        <f>IF(I71&lt;&gt;"",I71,"0")*D71*H71</f>
        <v>0</v>
      </c>
      <c r="K71" s="2"/>
    </row>
    <row r="72" spans="1:11" ht="12">
      <c r="A72" s="2"/>
      <c r="B72" s="2"/>
      <c r="C72" s="2"/>
      <c r="D72" s="2"/>
      <c r="E72" s="2"/>
      <c r="F72" s="2"/>
      <c r="G72" s="2"/>
      <c r="H72" s="2"/>
      <c r="I72" s="2"/>
      <c r="J72" s="32"/>
      <c r="K72" s="2"/>
    </row>
    <row r="73" spans="1:11" ht="12">
      <c r="A73" s="2"/>
      <c r="B73" s="2" t="s">
        <v>67</v>
      </c>
      <c r="C73" s="2"/>
      <c r="D73" s="2"/>
      <c r="E73" s="2"/>
      <c r="F73" s="2"/>
      <c r="G73" s="2"/>
      <c r="H73" s="2"/>
      <c r="I73" s="2"/>
      <c r="J73" s="2"/>
      <c r="K73" s="2"/>
    </row>
    <row r="74" spans="1:11" ht="12.75" customHeight="1">
      <c r="A74" s="2"/>
      <c r="B74" s="2" t="s">
        <v>68</v>
      </c>
      <c r="C74" s="2"/>
      <c r="D74" s="2"/>
      <c r="E74" s="2"/>
      <c r="F74" s="2"/>
      <c r="G74" s="2"/>
      <c r="H74" s="2"/>
      <c r="I74" s="2"/>
      <c r="J74" s="2"/>
      <c r="K74" s="2"/>
    </row>
    <row r="75" spans="1:11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4.25">
      <c r="A76" s="2"/>
      <c r="B76" s="2"/>
      <c r="C76" s="2"/>
      <c r="D76" s="19" t="s">
        <v>69</v>
      </c>
      <c r="E76" s="19"/>
      <c r="F76" s="2"/>
      <c r="G76" s="2"/>
      <c r="H76" s="2"/>
      <c r="I76" s="19">
        <f>SUM(J11:J75)</f>
        <v>0</v>
      </c>
      <c r="J76" s="19" t="s">
        <v>17</v>
      </c>
      <c r="K76" s="2"/>
    </row>
    <row r="77" spans="1:11" ht="14.25">
      <c r="A77" s="2"/>
      <c r="B77" s="2"/>
      <c r="C77" s="2"/>
      <c r="D77" s="19" t="s">
        <v>70</v>
      </c>
      <c r="E77" s="19"/>
      <c r="F77" s="2"/>
      <c r="G77" s="2"/>
      <c r="H77" s="2"/>
      <c r="I77" s="19">
        <f>I76/IF($D$7&lt;&gt;"",$D$7,1)</f>
        <v>0</v>
      </c>
      <c r="J77" s="19" t="s">
        <v>17</v>
      </c>
      <c r="K77" s="2"/>
    </row>
    <row r="78" spans="1:11" ht="14.25">
      <c r="A78" s="2"/>
      <c r="B78" s="33"/>
      <c r="C78" s="2"/>
      <c r="D78" s="19"/>
      <c r="E78" s="19"/>
      <c r="F78" s="2"/>
      <c r="G78" s="2"/>
      <c r="H78" s="2"/>
      <c r="I78" s="2"/>
      <c r="J78" s="19"/>
      <c r="K78" s="2"/>
    </row>
    <row r="79" spans="1:11" ht="12.75" customHeight="1">
      <c r="A79" s="2"/>
      <c r="B79" s="2" t="s">
        <v>71</v>
      </c>
      <c r="C79" s="2"/>
      <c r="D79" s="19"/>
      <c r="E79" s="19"/>
      <c r="F79" s="2"/>
      <c r="G79" s="2"/>
      <c r="H79" s="2"/>
      <c r="I79" s="2"/>
      <c r="J79" s="19"/>
      <c r="K79" s="2"/>
    </row>
    <row r="80" spans="1:11" ht="12.75" customHeight="1">
      <c r="A80" s="2"/>
      <c r="B80" s="2" t="s">
        <v>72</v>
      </c>
      <c r="C80" s="2"/>
      <c r="D80" s="19"/>
      <c r="E80" s="19"/>
      <c r="F80" s="2"/>
      <c r="G80" s="2"/>
      <c r="H80" s="2">
        <v>500</v>
      </c>
      <c r="I80" s="2" t="s">
        <v>17</v>
      </c>
      <c r="J80" s="19"/>
      <c r="K80" s="2"/>
    </row>
    <row r="81" spans="1:11" ht="12.75" customHeight="1">
      <c r="A81" s="2"/>
      <c r="B81" s="2"/>
      <c r="C81" s="2"/>
      <c r="D81" s="19"/>
      <c r="E81" s="19"/>
      <c r="F81" s="2"/>
      <c r="G81" s="2"/>
      <c r="H81" s="2"/>
      <c r="I81" s="2"/>
      <c r="J81" s="19"/>
      <c r="K81" s="2"/>
    </row>
    <row r="82" spans="1:11" ht="14.25">
      <c r="A82" s="2"/>
      <c r="B82" s="2"/>
      <c r="C82" s="2" t="s">
        <v>73</v>
      </c>
      <c r="D82" s="2" t="s">
        <v>74</v>
      </c>
      <c r="E82" s="2"/>
      <c r="F82" s="2"/>
      <c r="G82" s="2"/>
      <c r="H82" s="2">
        <v>9</v>
      </c>
      <c r="I82" s="2" t="s">
        <v>17</v>
      </c>
      <c r="J82" s="19"/>
      <c r="K82" s="2"/>
    </row>
    <row r="83" spans="1:11" ht="14.25">
      <c r="A83" s="2"/>
      <c r="B83" s="2"/>
      <c r="C83" s="2" t="s">
        <v>75</v>
      </c>
      <c r="D83" s="2" t="s">
        <v>76</v>
      </c>
      <c r="E83" s="2"/>
      <c r="F83" s="2"/>
      <c r="G83" s="2"/>
      <c r="H83" s="2">
        <v>15</v>
      </c>
      <c r="I83" s="2" t="s">
        <v>17</v>
      </c>
      <c r="J83" s="19"/>
      <c r="K83" s="2"/>
    </row>
    <row r="84" spans="1:11" ht="14.25">
      <c r="A84" s="2"/>
      <c r="B84" s="2"/>
      <c r="C84" s="2" t="s">
        <v>77</v>
      </c>
      <c r="D84" s="2" t="s">
        <v>78</v>
      </c>
      <c r="E84" s="2"/>
      <c r="F84" s="2"/>
      <c r="G84" s="2"/>
      <c r="H84" s="2">
        <v>18</v>
      </c>
      <c r="I84" s="2" t="s">
        <v>17</v>
      </c>
      <c r="J84" s="19"/>
      <c r="K84" s="2"/>
    </row>
    <row r="85" spans="1:11" ht="12.75" customHeight="1">
      <c r="A85" s="2"/>
      <c r="B85" s="2"/>
      <c r="C85" s="2" t="s">
        <v>75</v>
      </c>
      <c r="D85" s="2" t="s">
        <v>79</v>
      </c>
      <c r="E85" s="2"/>
      <c r="F85" s="2"/>
      <c r="G85" s="2"/>
      <c r="H85" s="2">
        <v>20</v>
      </c>
      <c r="I85" s="2" t="s">
        <v>17</v>
      </c>
      <c r="J85" s="19"/>
      <c r="K85" s="2"/>
    </row>
    <row r="86" spans="1:11" ht="12.75" customHeight="1">
      <c r="A86" s="2"/>
      <c r="B86" s="2"/>
      <c r="C86" s="2"/>
      <c r="D86" s="19"/>
      <c r="E86" s="19"/>
      <c r="F86" s="2"/>
      <c r="G86" s="2"/>
      <c r="H86" s="2"/>
      <c r="I86" s="2"/>
      <c r="J86" s="19"/>
      <c r="K86" s="2"/>
    </row>
    <row r="87" spans="1:11" ht="12.75" customHeight="1">
      <c r="A87" s="2"/>
      <c r="B87" s="16" t="s">
        <v>80</v>
      </c>
      <c r="C87" s="2"/>
      <c r="D87" s="19"/>
      <c r="E87" s="19"/>
      <c r="F87" s="2"/>
      <c r="G87" s="2"/>
      <c r="H87" s="2"/>
      <c r="I87" s="2"/>
      <c r="J87" s="19"/>
      <c r="K87" s="2"/>
    </row>
    <row r="88" spans="1:11" ht="12.75" customHeight="1">
      <c r="A88" s="2"/>
      <c r="B88" s="2" t="s">
        <v>81</v>
      </c>
      <c r="C88" s="2"/>
      <c r="D88" s="19"/>
      <c r="E88" s="19"/>
      <c r="F88" s="2"/>
      <c r="G88" s="2"/>
      <c r="H88" s="2"/>
      <c r="I88" s="2"/>
      <c r="J88" s="19"/>
      <c r="K88" s="2"/>
    </row>
    <row r="89" spans="1:11" ht="12.75" customHeight="1">
      <c r="A89" s="2"/>
      <c r="B89" s="2" t="s">
        <v>82</v>
      </c>
      <c r="C89" s="2"/>
      <c r="D89" s="19"/>
      <c r="E89" s="19"/>
      <c r="F89" s="2"/>
      <c r="G89" s="2"/>
      <c r="H89" s="2"/>
      <c r="I89" s="2"/>
      <c r="J89" s="19"/>
      <c r="K89" s="2"/>
    </row>
    <row r="90" spans="1:11" ht="12.75" customHeight="1">
      <c r="A90" s="2"/>
      <c r="B90" s="2" t="s">
        <v>83</v>
      </c>
      <c r="C90" s="2"/>
      <c r="D90" s="19"/>
      <c r="E90" s="19"/>
      <c r="F90" s="2"/>
      <c r="G90" s="2"/>
      <c r="H90" s="2"/>
      <c r="I90" s="2"/>
      <c r="J90" s="19"/>
      <c r="K90" s="2"/>
    </row>
    <row r="91" spans="1:11" ht="12.75" customHeight="1">
      <c r="A91" s="2"/>
      <c r="B91" s="2"/>
      <c r="C91" s="2"/>
      <c r="D91" s="19"/>
      <c r="E91" s="19"/>
      <c r="F91" s="2"/>
      <c r="G91" s="2"/>
      <c r="H91" s="2"/>
      <c r="I91" s="2"/>
      <c r="J91" s="19"/>
      <c r="K91" s="2"/>
    </row>
    <row r="92" spans="1:11" ht="12.75" customHeight="1">
      <c r="A92" s="2"/>
      <c r="B92" s="34" t="s">
        <v>84</v>
      </c>
      <c r="C92" s="2" t="s">
        <v>85</v>
      </c>
      <c r="D92" s="19"/>
      <c r="E92" s="19"/>
      <c r="F92" s="35" t="s">
        <v>86</v>
      </c>
      <c r="G92" s="2"/>
      <c r="H92" s="2"/>
      <c r="I92" s="2"/>
      <c r="J92" s="19"/>
      <c r="K92" s="2"/>
    </row>
    <row r="93" spans="1:11" ht="12.75" customHeight="1">
      <c r="A93" s="2"/>
      <c r="B93" s="2"/>
      <c r="C93" s="2" t="s">
        <v>87</v>
      </c>
      <c r="D93" s="19"/>
      <c r="E93" s="19"/>
      <c r="F93" s="2" t="s">
        <v>88</v>
      </c>
      <c r="G93" s="2"/>
      <c r="H93" s="2"/>
      <c r="I93" s="2"/>
      <c r="J93" s="19"/>
      <c r="K93" s="2"/>
    </row>
    <row r="94" spans="1:11" ht="12.75" customHeight="1">
      <c r="A94" s="2"/>
      <c r="B94" s="2"/>
      <c r="C94" s="2" t="s">
        <v>89</v>
      </c>
      <c r="D94" s="19"/>
      <c r="E94" s="19"/>
      <c r="F94" s="2" t="s">
        <v>1</v>
      </c>
      <c r="G94" s="2"/>
      <c r="H94" s="2"/>
      <c r="I94" s="2"/>
      <c r="J94" s="19"/>
      <c r="K94" s="2"/>
    </row>
    <row r="95" spans="1:11" ht="12.75" customHeight="1">
      <c r="A95" s="2"/>
      <c r="B95" s="2"/>
      <c r="C95" s="2"/>
      <c r="D95" s="19"/>
      <c r="E95" s="19"/>
      <c r="F95" s="2" t="s">
        <v>2</v>
      </c>
      <c r="G95" s="2"/>
      <c r="H95" s="2"/>
      <c r="I95" s="2"/>
      <c r="J95" s="19"/>
      <c r="K95" s="2"/>
    </row>
    <row r="96" spans="1:11" ht="12.75" customHeight="1">
      <c r="A96" s="2"/>
      <c r="B96" s="2"/>
      <c r="C96" s="33"/>
      <c r="D96" s="2"/>
      <c r="E96" s="2"/>
      <c r="F96" s="2"/>
      <c r="G96" s="2"/>
      <c r="H96" s="2"/>
      <c r="I96" s="2"/>
      <c r="J96" s="19"/>
      <c r="K96" s="2"/>
    </row>
  </sheetData>
  <sheetProtection password="804D" sheet="1" selectLockedCells="1"/>
  <hyperlinks>
    <hyperlink ref="C4" r:id="rId1" display="papousek@pension-majak.cz"/>
    <hyperlink ref="E4" r:id="rId2" display="www.pension-majak.cz"/>
    <hyperlink ref="B22" r:id="rId3" display="www.kozifarmapencin.cz"/>
    <hyperlink ref="B29" r:id="rId4" display="www.detoa.cz/muzeum"/>
    <hyperlink ref="B32" r:id="rId5" display="www.muzeum-hracek-jablonec.cz"/>
    <hyperlink ref="B35" r:id="rId6" display="www.msb-jablonec.cz"/>
    <hyperlink ref="B38" r:id="rId7" display="www.bobovadrahajanov.cz"/>
    <hyperlink ref="B41" r:id="rId8" display="www.centrumbabylon.cz"/>
    <hyperlink ref="B44" r:id="rId9" display="www.iqpark.cz/cs/iqlandia/.ep/"/>
    <hyperlink ref="B47" r:id="rId10" display="www.bazenjbc.cz"/>
    <hyperlink ref="B50" r:id="rId11" display="www.bazen-info.cz"/>
    <hyperlink ref="B53" r:id="rId12" display="www.jested.cz"/>
    <hyperlink ref="B56" r:id="rId13" display="www.zooliberec.cz/cz"/>
    <hyperlink ref="B59" r:id="rId14" display="www.botaniliberec.cz"/>
    <hyperlink ref="B62" r:id="rId15" display="www.bozkovske-jeskyne.cz"/>
    <hyperlink ref="B65" r:id="rId16" display="www.stastnazeme.cz"/>
    <hyperlink ref="F94" r:id="rId17" display="papousek@pension-majak.cz"/>
    <hyperlink ref="F95" r:id="rId18" display="www.pension-majak.cz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2014-02-21T16:51:24Z</dcterms:created>
  <dcterms:modified xsi:type="dcterms:W3CDTF">2014-03-07T14:25:11Z</dcterms:modified>
  <cp:category/>
  <cp:version/>
  <cp:contentType/>
  <cp:contentStatus/>
  <cp:revision>11</cp:revision>
</cp:coreProperties>
</file>